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2023 balandžio 21-27 Darbinis/"/>
    </mc:Choice>
  </mc:AlternateContent>
  <xr:revisionPtr revIDLastSave="506" documentId="8_{9E81D129-A192-422B-80DD-079B08BE742B}" xr6:coauthVersionLast="47" xr6:coauthVersionMax="47" xr10:uidLastSave="{E46C9DC0-2A7D-4F85-B42D-4F65A6A752A5}"/>
  <bookViews>
    <workbookView xWindow="-108" yWindow="-108" windowWidth="23256" windowHeight="12576" xr2:uid="{00000000-000D-0000-FFFF-FFFF00000000}"/>
  </bookViews>
  <sheets>
    <sheet name="04.21-04.2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G51" i="2"/>
  <c r="D51" i="2"/>
  <c r="F51" i="2"/>
  <c r="F46" i="2"/>
  <c r="F30" i="2" l="1"/>
  <c r="F26" i="2"/>
  <c r="F23" i="2"/>
  <c r="F40" i="2"/>
  <c r="F35" i="2"/>
  <c r="F36" i="2"/>
  <c r="F38" i="2"/>
  <c r="F18" i="2"/>
  <c r="F45" i="2"/>
  <c r="I50" i="2"/>
  <c r="I29" i="2"/>
  <c r="I7" i="2"/>
  <c r="I25" i="2" l="1"/>
  <c r="I16" i="2"/>
  <c r="I15" i="2"/>
  <c r="I14" i="2"/>
  <c r="F14" i="2"/>
  <c r="I33" i="2"/>
  <c r="F33" i="2"/>
  <c r="F49" i="2"/>
  <c r="F39" i="2" l="1"/>
  <c r="F4" i="2" l="1"/>
  <c r="F6" i="2"/>
  <c r="F9" i="2"/>
  <c r="F8" i="2"/>
  <c r="F10" i="2"/>
  <c r="F12" i="2"/>
  <c r="F13" i="2"/>
  <c r="F17" i="2"/>
  <c r="F20" i="2"/>
  <c r="F19" i="2"/>
  <c r="F21" i="2"/>
  <c r="F22" i="2"/>
  <c r="F27" i="2"/>
  <c r="F28" i="2"/>
  <c r="F34" i="2"/>
  <c r="F31" i="2"/>
  <c r="F47" i="2"/>
  <c r="I5" i="2" l="1"/>
  <c r="I3" i="2"/>
  <c r="I32" i="2" l="1"/>
  <c r="I31" i="2"/>
  <c r="I34" i="2"/>
  <c r="I22" i="2"/>
  <c r="I39" i="2"/>
  <c r="I47" i="2"/>
  <c r="I28" i="2"/>
  <c r="I21" i="2"/>
  <c r="I27" i="2"/>
  <c r="I17" i="2"/>
  <c r="I20" i="2"/>
  <c r="I13" i="2"/>
  <c r="I19" i="2"/>
  <c r="I12" i="2"/>
  <c r="I8" i="2"/>
  <c r="I9" i="2"/>
  <c r="I6" i="2"/>
  <c r="I4" i="2"/>
</calcChain>
</file>

<file path=xl/sharedStrings.xml><?xml version="1.0" encoding="utf-8"?>
<sst xmlns="http://schemas.openxmlformats.org/spreadsheetml/2006/main" count="179" uniqueCount="88">
  <si>
    <t>Filmas 
(Movie)</t>
  </si>
  <si>
    <t>Pajamos 
(GBO)</t>
  </si>
  <si>
    <t>Pakitimas
(Change)</t>
  </si>
  <si>
    <t>Žiūrovų sk. 
(ADM)</t>
  </si>
  <si>
    <t>Seansų sk. 
(Show count)</t>
  </si>
  <si>
    <t>Rodymo savaitė
(Week on screen)</t>
  </si>
  <si>
    <t>Bendros pajamos 
(Total GBO)</t>
  </si>
  <si>
    <t>Platintojas 
(Distributor)</t>
  </si>
  <si>
    <t>Premjeros data 
(Release date)</t>
  </si>
  <si>
    <t>Bendras žiūrovų sk.
(Total ADM)</t>
  </si>
  <si>
    <t>Kopijų sk. 
(DCO count)</t>
  </si>
  <si>
    <t>Broliai Super Mario. Filmas (Super Mario Bros.)</t>
  </si>
  <si>
    <t>ACME Film / SONY</t>
  </si>
  <si>
    <t>ACME Film</t>
  </si>
  <si>
    <t>ACME Film / WB</t>
  </si>
  <si>
    <t>Garsų pasaulio įrašai</t>
  </si>
  <si>
    <t>Adastra Cinema</t>
  </si>
  <si>
    <t xml:space="preserve">Theatrical Film Distribution </t>
  </si>
  <si>
    <t>-</t>
  </si>
  <si>
    <t>Popiežiaus egzorcistas (Pope's Exorcist )</t>
  </si>
  <si>
    <t>Džonas Vikas 4 (John Wick Chapter Four)</t>
  </si>
  <si>
    <t>AIR</t>
  </si>
  <si>
    <t>Mafia Mamma</t>
  </si>
  <si>
    <t>Suzume</t>
  </si>
  <si>
    <t>Renfildas (Renfield)</t>
  </si>
  <si>
    <t>Aš ir Jis. Tikra katastrofa (Beautiful disaster)</t>
  </si>
  <si>
    <t>Požemiai ir drakonai. Garbė tarp vagių (Dungeons &amp; Dragons: Honor Among Thieves)</t>
  </si>
  <si>
    <t>Trys muškietininkai: D'artanjanas (Three Musketeers: D'Artagnan)</t>
  </si>
  <si>
    <t>Lankomumo vid.
(Average ADM)</t>
  </si>
  <si>
    <t xml:space="preserve">Sūnus (Son) </t>
  </si>
  <si>
    <t>Estinfilm</t>
  </si>
  <si>
    <t>N</t>
  </si>
  <si>
    <t>Viskas iškart ir visur</t>
  </si>
  <si>
    <t>Asteriksas ir Obeliksas: drakonų imperija (Asterix and Obelix: The Middle Kingdom)</t>
  </si>
  <si>
    <t>Detektyvas Sanis (Inspector Sun and the curse of the black widow)</t>
  </si>
  <si>
    <t>Bučinys (Kysset)</t>
  </si>
  <si>
    <t>Paradas</t>
  </si>
  <si>
    <t>Poetas</t>
  </si>
  <si>
    <t>Salos vaiduokliai (The Banshees of Inisherin)</t>
  </si>
  <si>
    <t>Po mokyklos</t>
  </si>
  <si>
    <t>Theatrical Film Distribution / WDSMPI</t>
  </si>
  <si>
    <t>Filip</t>
  </si>
  <si>
    <t xml:space="preserve">Mumijos (Mummies) </t>
  </si>
  <si>
    <t>Banginis (The Whale)</t>
  </si>
  <si>
    <t>Batuotas katinas Pūkis: paskutinis noras (Puss in Boots: The Last Wish)</t>
  </si>
  <si>
    <t>Broliai lokiai: atgal į žemę (Boonie Bears: Back to Earth)</t>
  </si>
  <si>
    <t>Travolta</t>
  </si>
  <si>
    <t>DuKine / Universal</t>
  </si>
  <si>
    <t>Unlimited Media OÜ</t>
  </si>
  <si>
    <t>Pajamos 
praeita sav.
(GBO LW)</t>
  </si>
  <si>
    <t>Kakė Makė: mano filmas</t>
  </si>
  <si>
    <t>Nj world</t>
  </si>
  <si>
    <t>Mizantropas (To Catch a Killer)</t>
  </si>
  <si>
    <t>Piktieji numirėliai prisikelia (Evil Dead Rise)</t>
  </si>
  <si>
    <t>#</t>
  </si>
  <si>
    <t>#
LW</t>
  </si>
  <si>
    <t>Erikas Akmenširdis (Erik Stoneheart)</t>
  </si>
  <si>
    <t>Balandžio 21–27 d. Lietuvos kino teatruose rodytų filmų topas
April 21–27 d. Lithuanian top</t>
  </si>
  <si>
    <t>P</t>
  </si>
  <si>
    <t>Visos Bo baimės (Beau is afraid)</t>
  </si>
  <si>
    <t>Preview</t>
  </si>
  <si>
    <t>Tvirtas užnugaris (The Covenant)</t>
  </si>
  <si>
    <t>DuKine / Universal Pictures</t>
  </si>
  <si>
    <t>Dukine / Paramount Pictures</t>
  </si>
  <si>
    <t>Apačiai: Paryžiaus gauja (Apache: Gang of Paris)</t>
  </si>
  <si>
    <t>Theatrical Film Distribution</t>
  </si>
  <si>
    <t>Įsikūnijimas. Vandens kelias (Avatar: The Way of Water)</t>
  </si>
  <si>
    <t>Tar</t>
  </si>
  <si>
    <t>8 kalnai (The Eight Mountains)</t>
  </si>
  <si>
    <t>Europos kinas</t>
  </si>
  <si>
    <t>Aklas gluosnis, mieganti  moteris (Blind Willow, Sleeping Woman)</t>
  </si>
  <si>
    <t>Vagiliautojai (Shoplifters)</t>
  </si>
  <si>
    <t>Žvaigždės vidurdienį (Stars at Noon)</t>
  </si>
  <si>
    <t>Rose Namajunas: Aš esu čempionė (Thug Rose)</t>
  </si>
  <si>
    <t>Su meile ir įsiūčiu  (Both Sides of the Blade (Fire!)</t>
  </si>
  <si>
    <t>Aš nesu ponia Bovari (I am not Madamme Bovary)</t>
  </si>
  <si>
    <t>Po saulės (After sun)</t>
  </si>
  <si>
    <t>Mariupolis 2</t>
  </si>
  <si>
    <t>Vytauto Katkaus filmų trilogija (Uogos, Kolektyviniai sodai, Miegamasis rajonas)</t>
  </si>
  <si>
    <t>Metas išeiti (Decision to Leave)</t>
  </si>
  <si>
    <t>Begalybė (L’immensita)</t>
  </si>
  <si>
    <t>Paskutinis šokis (Last Dance)</t>
  </si>
  <si>
    <t>Amžinai jauni (Forever Young)</t>
  </si>
  <si>
    <t>Sugrįžimas į Seulą (Retour à Séoul)</t>
  </si>
  <si>
    <t>A-One Films</t>
  </si>
  <si>
    <t>Dvyliktosios naktis (La nuit du 12)</t>
  </si>
  <si>
    <t>Total (48)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</si>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</sst>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;;;"/>
    <numFmt numFmtId="165" formatCode="#,##0\ &quot;€&quot;"/>
    <numFmt numFmtId="166" formatCode="yyyy/mm/dd;@"/>
  </numFmts>
  <fonts count="9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theme="1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 wrapText="1"/>
    </xf>
    <xf numFmtId="165" fontId="7" fillId="3" borderId="0" xfId="1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0" fontId="7" fillId="3" borderId="0" xfId="0" applyNumberFormat="1" applyFont="1" applyFill="1" applyAlignment="1">
      <alignment horizontal="center" vertical="center"/>
    </xf>
    <xf numFmtId="3" fontId="7" fillId="3" borderId="0" xfId="1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3" fontId="5" fillId="3" borderId="0" xfId="1" applyNumberFormat="1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 4" xfId="1" xr:uid="{00000000-0005-0000-0000-000001000000}"/>
  </cellStyles>
  <dxfs count="34"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33"/>
    </tableStyle>
    <tableStyle name="Table Style 2" pivot="0" count="1" xr9:uid="{27931E3F-712C-485E-A1F4-53DFE01A40F1}">
      <tableStyleElement type="wholeTable" dxfId="32"/>
    </tableStyle>
  </tableStyles>
  <colors>
    <mruColors>
      <color rgb="FFE8EEF8"/>
      <color rgb="FFEDF7F7"/>
      <color rgb="FFDDEDEF"/>
      <color rgb="FFD1E7D8"/>
      <color rgb="FFDEEEE3"/>
      <color rgb="FFD6EADC"/>
      <color rgb="FFBFD3C5"/>
      <color rgb="FFE7F5F0"/>
      <color rgb="FFC9E5CE"/>
      <color rgb="FFD4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51" totalsRowShown="0" headerRowDxfId="31" dataDxfId="29" headerRowBorderDxfId="30">
  <autoFilter ref="A2:O51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50">
    <sortCondition descending="1" ref="D3:D50"/>
  </sortState>
  <tableColumns count="15">
    <tableColumn id="1" xr3:uid="{93EC8040-391C-4B64-803B-946594B6B7F7}" name="#" dataDxfId="28" totalsRowDxfId="27"/>
    <tableColumn id="2" xr3:uid="{D6AA89DD-F402-49ED-B2CA-B45ED30EB6A8}" name="#_x000a_LW" dataDxfId="26"/>
    <tableColumn id="3" xr3:uid="{8524161D-F780-40E6-96D9-D46D84D91E1F}" name="Filmas _x000a_(Movie)" dataDxfId="25" totalsRowDxfId="24"/>
    <tableColumn id="4" xr3:uid="{898DAD4F-B56E-4B96-9BAF-7609A0041E01}" name="Pajamos _x000a_(GBO)" dataDxfId="23" totalsRowDxfId="22"/>
    <tableColumn id="5" xr3:uid="{C59F2D4C-5823-45F4-9D98-114FFD01A927}" name="Pajamos _x000a_praeita sav._x000a_(GBO LW)" dataDxfId="21" totalsRowDxfId="20"/>
    <tableColumn id="6" xr3:uid="{F957FCE3-B2E4-448E-8740-03D906BC5EB7}" name="Pakitimas_x000a_(Change)" dataDxfId="19" totalsRowDxfId="18">
      <calculatedColumnFormula>(D3-E3)/E3</calculatedColumnFormula>
    </tableColumn>
    <tableColumn id="7" xr3:uid="{45DD8E99-004C-4D9C-979D-6F515FFFFB92}" name="Žiūrovų sk. _x000a_(ADM)" dataDxfId="17" totalsRowDxfId="16"/>
    <tableColumn id="8" xr3:uid="{2BB64C16-9186-4C4A-A0C9-08323CEFC402}" name="Seansų sk. _x000a_(Show count)" dataDxfId="15" totalsRowDxfId="14"/>
    <tableColumn id="9" xr3:uid="{F6C07FA5-1C03-4357-A44D-0B81FC66E2AF}" name="Lankomumo vid._x000a_(Average ADM)" dataDxfId="13" totalsRowDxfId="12">
      <calculatedColumnFormula>G3/H3</calculatedColumnFormula>
    </tableColumn>
    <tableColumn id="10" xr3:uid="{A3E561A1-4C0E-457E-84AA-349FD64794AE}" name="Kopijų sk. _x000a_(DCO count)" dataDxfId="11" totalsRowDxfId="10"/>
    <tableColumn id="11" xr3:uid="{E20BF4A7-9048-401E-A6FA-983414B01ED2}" name="Rodymo savaitė_x000a_(Week on screen)" dataDxfId="9" totalsRowDxfId="8"/>
    <tableColumn id="12" xr3:uid="{67BC01BA-5CB2-41D3-AB69-350EFF0FD930}" name="Bendros pajamos _x000a_(Total GBO)" dataDxfId="7" totalsRowDxfId="6"/>
    <tableColumn id="13" xr3:uid="{37483393-9FD8-4B34-8B9D-DE79FEFE93B2}" name="Bendras žiūrovų sk._x000a_(Total ADM)" dataDxfId="5" totalsRowDxfId="4"/>
    <tableColumn id="14" xr3:uid="{EADF24B6-15DA-48EA-B223-A587598EEB24}" name="Premjeros data _x000a_(Release date)" dataDxfId="3" totalsRowDxfId="2"/>
    <tableColumn id="15" xr3:uid="{5103FA11-CF5D-49EC-A2A1-D131ABB2109C}" name="Platintojas _x000a_(Distributor)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>
    <pageSetUpPr fitToPage="1"/>
  </sheetPr>
  <dimension ref="A1:XFC68"/>
  <sheetViews>
    <sheetView tabSelected="1" topLeftCell="A30" zoomScale="60" zoomScaleNormal="60" workbookViewId="0">
      <selection activeCell="H45" sqref="H45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14" width="20.75" style="1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36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15" t="s">
        <v>1</v>
      </c>
      <c r="E2" s="15" t="s">
        <v>49</v>
      </c>
      <c r="F2" s="15" t="s">
        <v>2</v>
      </c>
      <c r="G2" s="15" t="s">
        <v>3</v>
      </c>
      <c r="H2" s="15" t="s">
        <v>4</v>
      </c>
      <c r="I2" s="15" t="s">
        <v>28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" customHeight="1" x14ac:dyDescent="0.2">
      <c r="A3" s="17">
        <v>1</v>
      </c>
      <c r="B3" s="17" t="s">
        <v>31</v>
      </c>
      <c r="C3" s="18" t="s">
        <v>50</v>
      </c>
      <c r="D3" s="19">
        <v>87940.32</v>
      </c>
      <c r="E3" s="17" t="s">
        <v>18</v>
      </c>
      <c r="F3" s="17" t="s">
        <v>18</v>
      </c>
      <c r="G3" s="21">
        <v>17517</v>
      </c>
      <c r="H3" s="17">
        <v>450</v>
      </c>
      <c r="I3" s="22">
        <f t="shared" ref="I3:I9" si="0">G3/H3</f>
        <v>38.926666666666669</v>
      </c>
      <c r="J3" s="17">
        <v>16</v>
      </c>
      <c r="K3" s="17">
        <v>1</v>
      </c>
      <c r="L3" s="19">
        <v>98481.919999999998</v>
      </c>
      <c r="M3" s="21">
        <v>19680</v>
      </c>
      <c r="N3" s="23">
        <v>45037</v>
      </c>
      <c r="O3" s="30" t="s">
        <v>51</v>
      </c>
    </row>
    <row r="4" spans="1:18" s="24" customFormat="1" ht="24.9" customHeight="1" x14ac:dyDescent="0.2">
      <c r="A4" s="17">
        <v>2</v>
      </c>
      <c r="B4" s="17">
        <v>1</v>
      </c>
      <c r="C4" s="18" t="s">
        <v>11</v>
      </c>
      <c r="D4" s="19">
        <v>55044.17</v>
      </c>
      <c r="E4" s="19">
        <v>143774.03</v>
      </c>
      <c r="F4" s="20">
        <f>(D4-E4)/E4</f>
        <v>-0.61714803431468113</v>
      </c>
      <c r="G4" s="21">
        <v>9990</v>
      </c>
      <c r="H4" s="22">
        <v>376</v>
      </c>
      <c r="I4" s="22">
        <f t="shared" si="0"/>
        <v>26.569148936170212</v>
      </c>
      <c r="J4" s="17">
        <v>26</v>
      </c>
      <c r="K4" s="17">
        <v>3</v>
      </c>
      <c r="L4" s="19">
        <v>375533.25</v>
      </c>
      <c r="M4" s="21">
        <v>68091</v>
      </c>
      <c r="N4" s="23">
        <v>45023</v>
      </c>
      <c r="O4" s="30" t="s">
        <v>62</v>
      </c>
    </row>
    <row r="5" spans="1:18" s="24" customFormat="1" ht="24.9" customHeight="1" x14ac:dyDescent="0.2">
      <c r="A5" s="17">
        <v>3</v>
      </c>
      <c r="B5" s="17" t="s">
        <v>31</v>
      </c>
      <c r="C5" s="25" t="s">
        <v>53</v>
      </c>
      <c r="D5" s="28">
        <v>31145.5</v>
      </c>
      <c r="E5" s="17" t="s">
        <v>18</v>
      </c>
      <c r="F5" s="17" t="s">
        <v>18</v>
      </c>
      <c r="G5" s="29">
        <v>4496</v>
      </c>
      <c r="H5" s="21">
        <v>157</v>
      </c>
      <c r="I5" s="22">
        <f t="shared" si="0"/>
        <v>28.636942675159236</v>
      </c>
      <c r="J5" s="21">
        <v>14</v>
      </c>
      <c r="K5" s="21">
        <v>1</v>
      </c>
      <c r="L5" s="29">
        <v>33350.93</v>
      </c>
      <c r="M5" s="29">
        <v>4788</v>
      </c>
      <c r="N5" s="23">
        <v>45037</v>
      </c>
      <c r="O5" s="30" t="s">
        <v>14</v>
      </c>
      <c r="R5" s="17"/>
    </row>
    <row r="6" spans="1:18" s="24" customFormat="1" ht="24.9" customHeight="1" x14ac:dyDescent="0.2">
      <c r="A6" s="17">
        <v>4</v>
      </c>
      <c r="B6" s="17">
        <v>2</v>
      </c>
      <c r="C6" s="18" t="s">
        <v>19</v>
      </c>
      <c r="D6" s="19">
        <v>14794.01</v>
      </c>
      <c r="E6" s="19">
        <v>42513.52</v>
      </c>
      <c r="F6" s="20">
        <f>(D6-E6)/E6</f>
        <v>-0.65201634679979448</v>
      </c>
      <c r="G6" s="21">
        <v>2085</v>
      </c>
      <c r="H6" s="22">
        <v>114</v>
      </c>
      <c r="I6" s="22">
        <f t="shared" si="0"/>
        <v>18.289473684210527</v>
      </c>
      <c r="J6" s="17">
        <v>9</v>
      </c>
      <c r="K6" s="17">
        <v>3</v>
      </c>
      <c r="L6" s="19">
        <v>112678.77</v>
      </c>
      <c r="M6" s="21">
        <v>16351</v>
      </c>
      <c r="N6" s="23">
        <v>45023</v>
      </c>
      <c r="O6" s="30" t="s">
        <v>12</v>
      </c>
      <c r="R6" s="17"/>
    </row>
    <row r="7" spans="1:18" s="24" customFormat="1" ht="24.9" customHeight="1" x14ac:dyDescent="0.2">
      <c r="A7" s="17">
        <v>5</v>
      </c>
      <c r="B7" s="6" t="s">
        <v>58</v>
      </c>
      <c r="C7" s="13" t="s">
        <v>67</v>
      </c>
      <c r="D7" s="32">
        <v>12600.27</v>
      </c>
      <c r="E7" s="8" t="s">
        <v>18</v>
      </c>
      <c r="F7" s="9" t="s">
        <v>18</v>
      </c>
      <c r="G7" s="33">
        <v>1903</v>
      </c>
      <c r="H7" s="10">
        <v>5</v>
      </c>
      <c r="I7" s="11">
        <f t="shared" si="0"/>
        <v>380.6</v>
      </c>
      <c r="J7" s="10">
        <v>2</v>
      </c>
      <c r="K7" s="10">
        <v>0</v>
      </c>
      <c r="L7" s="33">
        <v>12600.27</v>
      </c>
      <c r="M7" s="33">
        <v>1903</v>
      </c>
      <c r="N7" s="12" t="s">
        <v>60</v>
      </c>
      <c r="O7" s="34" t="s">
        <v>62</v>
      </c>
      <c r="R7" s="17"/>
    </row>
    <row r="8" spans="1:18" s="24" customFormat="1" ht="24.9" customHeight="1" x14ac:dyDescent="0.2">
      <c r="A8" s="17">
        <v>6</v>
      </c>
      <c r="B8" s="17">
        <v>4</v>
      </c>
      <c r="C8" s="18" t="s">
        <v>21</v>
      </c>
      <c r="D8" s="19">
        <v>11220.69</v>
      </c>
      <c r="E8" s="19">
        <v>25912.67</v>
      </c>
      <c r="F8" s="20">
        <f>(D8-E8)/E8</f>
        <v>-0.56698055430027083</v>
      </c>
      <c r="G8" s="21">
        <v>1993</v>
      </c>
      <c r="H8" s="22">
        <v>128</v>
      </c>
      <c r="I8" s="22">
        <f t="shared" si="0"/>
        <v>15.5703125</v>
      </c>
      <c r="J8" s="17">
        <v>12</v>
      </c>
      <c r="K8" s="17">
        <v>2</v>
      </c>
      <c r="L8" s="19">
        <v>40740.75</v>
      </c>
      <c r="M8" s="21">
        <v>6498</v>
      </c>
      <c r="N8" s="23">
        <v>45030</v>
      </c>
      <c r="O8" s="30" t="s">
        <v>14</v>
      </c>
      <c r="R8" s="17"/>
    </row>
    <row r="9" spans="1:18" s="24" customFormat="1" ht="24.9" customHeight="1" x14ac:dyDescent="0.2">
      <c r="A9" s="17">
        <v>7</v>
      </c>
      <c r="B9" s="17">
        <v>3</v>
      </c>
      <c r="C9" s="18" t="s">
        <v>20</v>
      </c>
      <c r="D9" s="19">
        <v>10630.71</v>
      </c>
      <c r="E9" s="19">
        <v>27003.47</v>
      </c>
      <c r="F9" s="20">
        <f>(D9-E9)/E9</f>
        <v>-0.6063205950938898</v>
      </c>
      <c r="G9" s="21">
        <v>1561</v>
      </c>
      <c r="H9" s="22">
        <v>85</v>
      </c>
      <c r="I9" s="22">
        <f t="shared" si="0"/>
        <v>18.36470588235294</v>
      </c>
      <c r="J9" s="17">
        <v>8</v>
      </c>
      <c r="K9" s="17">
        <v>5</v>
      </c>
      <c r="L9" s="19">
        <v>308137.98</v>
      </c>
      <c r="M9" s="21">
        <v>42242</v>
      </c>
      <c r="N9" s="23">
        <v>45009</v>
      </c>
      <c r="O9" s="30" t="s">
        <v>13</v>
      </c>
      <c r="R9" s="17"/>
    </row>
    <row r="10" spans="1:18" s="24" customFormat="1" ht="24.9" customHeight="1" x14ac:dyDescent="0.2">
      <c r="A10" s="17">
        <v>8</v>
      </c>
      <c r="B10" s="17">
        <v>5</v>
      </c>
      <c r="C10" s="18" t="s">
        <v>22</v>
      </c>
      <c r="D10" s="19">
        <v>9254</v>
      </c>
      <c r="E10" s="19">
        <v>25601</v>
      </c>
      <c r="F10" s="20">
        <f>(D10-E10)/E10</f>
        <v>-0.63852974493183856</v>
      </c>
      <c r="G10" s="21">
        <v>1455</v>
      </c>
      <c r="H10" s="22" t="s">
        <v>18</v>
      </c>
      <c r="I10" s="22" t="s">
        <v>18</v>
      </c>
      <c r="J10" s="17">
        <v>15</v>
      </c>
      <c r="K10" s="17">
        <v>2</v>
      </c>
      <c r="L10" s="19">
        <v>43137</v>
      </c>
      <c r="M10" s="21">
        <v>6528</v>
      </c>
      <c r="N10" s="23">
        <v>45030</v>
      </c>
      <c r="O10" s="30" t="s">
        <v>15</v>
      </c>
      <c r="R10" s="17"/>
    </row>
    <row r="11" spans="1:18" s="24" customFormat="1" ht="24.9" customHeight="1" x14ac:dyDescent="0.2">
      <c r="A11" s="17">
        <v>9</v>
      </c>
      <c r="B11" s="17" t="s">
        <v>31</v>
      </c>
      <c r="C11" s="18" t="s">
        <v>56</v>
      </c>
      <c r="D11" s="19">
        <v>6131</v>
      </c>
      <c r="E11" s="17" t="s">
        <v>18</v>
      </c>
      <c r="F11" s="17" t="s">
        <v>18</v>
      </c>
      <c r="G11" s="21">
        <v>1246</v>
      </c>
      <c r="H11" s="17" t="s">
        <v>18</v>
      </c>
      <c r="I11" s="22" t="s">
        <v>18</v>
      </c>
      <c r="J11" s="17">
        <v>18</v>
      </c>
      <c r="K11" s="17">
        <v>1</v>
      </c>
      <c r="L11" s="19">
        <v>6131</v>
      </c>
      <c r="M11" s="21">
        <v>1246</v>
      </c>
      <c r="N11" s="23">
        <v>45037</v>
      </c>
      <c r="O11" s="30" t="s">
        <v>30</v>
      </c>
      <c r="R11" s="17"/>
    </row>
    <row r="12" spans="1:18" s="24" customFormat="1" ht="24.75" customHeight="1" x14ac:dyDescent="0.2">
      <c r="A12" s="17">
        <v>10</v>
      </c>
      <c r="B12" s="17">
        <v>6</v>
      </c>
      <c r="C12" s="18" t="s">
        <v>23</v>
      </c>
      <c r="D12" s="19">
        <v>5959.23</v>
      </c>
      <c r="E12" s="19">
        <v>23128.560000000001</v>
      </c>
      <c r="F12" s="20">
        <f>(D12-E12)/E12</f>
        <v>-0.74234323278232628</v>
      </c>
      <c r="G12" s="21">
        <v>1014</v>
      </c>
      <c r="H12" s="22">
        <v>78</v>
      </c>
      <c r="I12" s="22">
        <f t="shared" ref="I12:I17" si="1">G12/H12</f>
        <v>13</v>
      </c>
      <c r="J12" s="17">
        <v>9</v>
      </c>
      <c r="K12" s="17">
        <v>2</v>
      </c>
      <c r="L12" s="19">
        <v>29087.79</v>
      </c>
      <c r="M12" s="21">
        <v>4548</v>
      </c>
      <c r="N12" s="23">
        <v>45030</v>
      </c>
      <c r="O12" s="30" t="s">
        <v>12</v>
      </c>
      <c r="R12" s="17"/>
    </row>
    <row r="13" spans="1:18" s="24" customFormat="1" ht="24.9" customHeight="1" x14ac:dyDescent="0.2">
      <c r="A13" s="17">
        <v>11</v>
      </c>
      <c r="B13" s="17">
        <v>10</v>
      </c>
      <c r="C13" s="18" t="s">
        <v>26</v>
      </c>
      <c r="D13" s="19">
        <v>3663.59</v>
      </c>
      <c r="E13" s="19">
        <v>7256.86</v>
      </c>
      <c r="F13" s="20">
        <f>(D13-E13)/E13</f>
        <v>-0.49515492926692806</v>
      </c>
      <c r="G13" s="21">
        <v>576</v>
      </c>
      <c r="H13" s="22">
        <v>32</v>
      </c>
      <c r="I13" s="22">
        <f t="shared" si="1"/>
        <v>18</v>
      </c>
      <c r="J13" s="17">
        <v>4</v>
      </c>
      <c r="K13" s="17">
        <v>4</v>
      </c>
      <c r="L13" s="19">
        <v>61490.49</v>
      </c>
      <c r="M13" s="21">
        <v>9264</v>
      </c>
      <c r="N13" s="23">
        <v>45016</v>
      </c>
      <c r="O13" s="30" t="s">
        <v>63</v>
      </c>
      <c r="R13" s="17"/>
    </row>
    <row r="14" spans="1:18" s="24" customFormat="1" ht="24.9" customHeight="1" x14ac:dyDescent="0.2">
      <c r="A14" s="17">
        <v>12</v>
      </c>
      <c r="B14" s="17">
        <v>8</v>
      </c>
      <c r="C14" s="18" t="s">
        <v>25</v>
      </c>
      <c r="D14" s="19">
        <v>1944.54</v>
      </c>
      <c r="E14" s="19">
        <v>10453.030000000001</v>
      </c>
      <c r="F14" s="20">
        <f>(D14-E14)/E14</f>
        <v>-0.81397355599285581</v>
      </c>
      <c r="G14" s="21">
        <v>289</v>
      </c>
      <c r="H14" s="22">
        <v>24</v>
      </c>
      <c r="I14" s="22">
        <f t="shared" si="1"/>
        <v>12.041666666666666</v>
      </c>
      <c r="J14" s="17">
        <v>5</v>
      </c>
      <c r="K14" s="17">
        <v>3</v>
      </c>
      <c r="L14" s="19">
        <v>33044.51</v>
      </c>
      <c r="M14" s="21">
        <v>5035</v>
      </c>
      <c r="N14" s="23">
        <v>45023</v>
      </c>
      <c r="O14" s="30" t="s">
        <v>16</v>
      </c>
      <c r="R14" s="17"/>
    </row>
    <row r="15" spans="1:18" s="24" customFormat="1" ht="24.9" customHeight="1" x14ac:dyDescent="0.2">
      <c r="A15" s="17">
        <v>13</v>
      </c>
      <c r="B15" s="17" t="s">
        <v>31</v>
      </c>
      <c r="C15" s="18" t="s">
        <v>52</v>
      </c>
      <c r="D15" s="28">
        <v>1937.53</v>
      </c>
      <c r="E15" s="19" t="s">
        <v>18</v>
      </c>
      <c r="F15" s="20" t="s">
        <v>18</v>
      </c>
      <c r="G15" s="29">
        <v>400</v>
      </c>
      <c r="H15" s="21">
        <v>50</v>
      </c>
      <c r="I15" s="22">
        <f t="shared" si="1"/>
        <v>8</v>
      </c>
      <c r="J15" s="21">
        <v>13</v>
      </c>
      <c r="K15" s="21">
        <v>1</v>
      </c>
      <c r="L15" s="29">
        <v>5076.6099999999997</v>
      </c>
      <c r="M15" s="29">
        <v>866</v>
      </c>
      <c r="N15" s="23">
        <v>45037</v>
      </c>
      <c r="O15" s="30" t="s">
        <v>16</v>
      </c>
      <c r="R15" s="17"/>
    </row>
    <row r="16" spans="1:18" s="24" customFormat="1" ht="24.9" customHeight="1" x14ac:dyDescent="0.2">
      <c r="A16" s="17">
        <v>14</v>
      </c>
      <c r="B16" s="6" t="s">
        <v>58</v>
      </c>
      <c r="C16" s="7" t="s">
        <v>61</v>
      </c>
      <c r="D16" s="8">
        <v>1581.77</v>
      </c>
      <c r="E16" s="8" t="s">
        <v>18</v>
      </c>
      <c r="F16" s="9" t="s">
        <v>18</v>
      </c>
      <c r="G16" s="10">
        <v>218</v>
      </c>
      <c r="H16" s="11">
        <v>7</v>
      </c>
      <c r="I16" s="22">
        <f t="shared" si="1"/>
        <v>31.142857142857142</v>
      </c>
      <c r="J16" s="6">
        <v>7</v>
      </c>
      <c r="K16" s="6">
        <v>0</v>
      </c>
      <c r="L16" s="8">
        <v>1581.77</v>
      </c>
      <c r="M16" s="10">
        <v>218</v>
      </c>
      <c r="N16" s="12" t="s">
        <v>60</v>
      </c>
      <c r="O16" s="31" t="s">
        <v>13</v>
      </c>
      <c r="R16" s="17"/>
    </row>
    <row r="17" spans="1:19" s="24" customFormat="1" ht="24.9" customHeight="1" x14ac:dyDescent="0.2">
      <c r="A17" s="17">
        <v>15</v>
      </c>
      <c r="B17" s="17">
        <v>12</v>
      </c>
      <c r="C17" s="18" t="s">
        <v>41</v>
      </c>
      <c r="D17" s="19">
        <v>1508.4</v>
      </c>
      <c r="E17" s="19">
        <v>5373</v>
      </c>
      <c r="F17" s="20">
        <f t="shared" ref="F17:F23" si="2">(D17-E17)/E17</f>
        <v>-0.71926298157453938</v>
      </c>
      <c r="G17" s="21">
        <v>225</v>
      </c>
      <c r="H17" s="22">
        <v>31</v>
      </c>
      <c r="I17" s="22">
        <f t="shared" si="1"/>
        <v>7.258064516129032</v>
      </c>
      <c r="J17" s="17">
        <v>4</v>
      </c>
      <c r="K17" s="17">
        <v>2</v>
      </c>
      <c r="L17" s="19">
        <v>7051.31</v>
      </c>
      <c r="M17" s="21">
        <v>1182</v>
      </c>
      <c r="N17" s="23">
        <v>45030</v>
      </c>
      <c r="O17" s="30" t="s">
        <v>46</v>
      </c>
      <c r="R17" s="17"/>
    </row>
    <row r="18" spans="1:19" s="24" customFormat="1" ht="24.9" customHeight="1" x14ac:dyDescent="0.2">
      <c r="A18" s="17">
        <v>16</v>
      </c>
      <c r="B18" s="6">
        <v>15</v>
      </c>
      <c r="C18" s="13" t="s">
        <v>68</v>
      </c>
      <c r="D18" s="32">
        <v>1479.9</v>
      </c>
      <c r="E18" s="32">
        <v>2971</v>
      </c>
      <c r="F18" s="20">
        <f t="shared" si="2"/>
        <v>-0.50188488724335234</v>
      </c>
      <c r="G18" s="33">
        <v>234</v>
      </c>
      <c r="H18" s="10">
        <v>14</v>
      </c>
      <c r="I18" s="11">
        <v>16.714285714285715</v>
      </c>
      <c r="J18" s="10">
        <v>5</v>
      </c>
      <c r="K18" s="10">
        <v>5</v>
      </c>
      <c r="L18" s="33">
        <v>53093</v>
      </c>
      <c r="M18" s="33">
        <v>6952</v>
      </c>
      <c r="N18" s="12">
        <v>45012</v>
      </c>
      <c r="O18" s="34" t="s">
        <v>69</v>
      </c>
      <c r="R18" s="17"/>
    </row>
    <row r="19" spans="1:19" s="24" customFormat="1" ht="24.9" customHeight="1" x14ac:dyDescent="0.2">
      <c r="A19" s="17">
        <v>17</v>
      </c>
      <c r="B19" s="17">
        <v>7</v>
      </c>
      <c r="C19" s="18" t="s">
        <v>24</v>
      </c>
      <c r="D19" s="19">
        <v>1420.4</v>
      </c>
      <c r="E19" s="19">
        <v>10595.98</v>
      </c>
      <c r="F19" s="20">
        <f t="shared" si="2"/>
        <v>-0.8659491618519477</v>
      </c>
      <c r="G19" s="21">
        <v>249</v>
      </c>
      <c r="H19" s="22">
        <v>31</v>
      </c>
      <c r="I19" s="22">
        <f>G19/H19</f>
        <v>8.0322580645161299</v>
      </c>
      <c r="J19" s="17">
        <v>6</v>
      </c>
      <c r="K19" s="17">
        <v>2</v>
      </c>
      <c r="L19" s="19">
        <v>12016.38</v>
      </c>
      <c r="M19" s="21">
        <v>1827</v>
      </c>
      <c r="N19" s="23">
        <v>45030</v>
      </c>
      <c r="O19" s="30" t="s">
        <v>62</v>
      </c>
      <c r="R19" s="17"/>
    </row>
    <row r="20" spans="1:19" s="24" customFormat="1" ht="24.9" customHeight="1" x14ac:dyDescent="0.2">
      <c r="A20" s="17">
        <v>18</v>
      </c>
      <c r="B20" s="17">
        <v>11</v>
      </c>
      <c r="C20" s="18" t="s">
        <v>27</v>
      </c>
      <c r="D20" s="19">
        <v>1299.43</v>
      </c>
      <c r="E20" s="19">
        <v>6352.02</v>
      </c>
      <c r="F20" s="20">
        <f t="shared" si="2"/>
        <v>-0.79543043000494329</v>
      </c>
      <c r="G20" s="21">
        <v>233</v>
      </c>
      <c r="H20" s="22">
        <v>44</v>
      </c>
      <c r="I20" s="22">
        <f>G20/H20</f>
        <v>5.2954545454545459</v>
      </c>
      <c r="J20" s="17">
        <v>11</v>
      </c>
      <c r="K20" s="17">
        <v>2</v>
      </c>
      <c r="L20" s="19">
        <v>7845.35</v>
      </c>
      <c r="M20" s="21">
        <v>1284</v>
      </c>
      <c r="N20" s="23">
        <v>45030</v>
      </c>
      <c r="O20" s="30" t="s">
        <v>17</v>
      </c>
      <c r="R20" s="17"/>
    </row>
    <row r="21" spans="1:19" s="24" customFormat="1" ht="24.9" customHeight="1" x14ac:dyDescent="0.2">
      <c r="A21" s="17">
        <v>19</v>
      </c>
      <c r="B21" s="17">
        <v>16</v>
      </c>
      <c r="C21" s="25" t="s">
        <v>43</v>
      </c>
      <c r="D21" s="19">
        <v>1280.4100000000001</v>
      </c>
      <c r="E21" s="19">
        <v>2371.9</v>
      </c>
      <c r="F21" s="20">
        <f t="shared" si="2"/>
        <v>-0.46017538682069226</v>
      </c>
      <c r="G21" s="17">
        <v>189</v>
      </c>
      <c r="H21" s="22">
        <v>15</v>
      </c>
      <c r="I21" s="22">
        <f>G21/H21</f>
        <v>12.6</v>
      </c>
      <c r="J21" s="17">
        <v>4</v>
      </c>
      <c r="K21" s="17">
        <v>9</v>
      </c>
      <c r="L21" s="19">
        <v>127017.98</v>
      </c>
      <c r="M21" s="21">
        <v>19831</v>
      </c>
      <c r="N21" s="23">
        <v>44981</v>
      </c>
      <c r="O21" s="35" t="s">
        <v>17</v>
      </c>
      <c r="R21" s="17"/>
    </row>
    <row r="22" spans="1:19" s="24" customFormat="1" ht="24.9" customHeight="1" x14ac:dyDescent="0.2">
      <c r="A22" s="17">
        <v>20</v>
      </c>
      <c r="B22" s="17">
        <v>21</v>
      </c>
      <c r="C22" s="18" t="s">
        <v>36</v>
      </c>
      <c r="D22" s="19">
        <v>1082.4000000000001</v>
      </c>
      <c r="E22" s="19">
        <v>1434.4499999999998</v>
      </c>
      <c r="F22" s="20">
        <f t="shared" si="2"/>
        <v>-0.24542507581302922</v>
      </c>
      <c r="G22" s="21">
        <v>166</v>
      </c>
      <c r="H22" s="22">
        <v>9</v>
      </c>
      <c r="I22" s="22">
        <f>G22/H22</f>
        <v>18.444444444444443</v>
      </c>
      <c r="J22" s="17">
        <v>2</v>
      </c>
      <c r="K22" s="17">
        <v>8</v>
      </c>
      <c r="L22" s="19">
        <v>225808.92000000004</v>
      </c>
      <c r="M22" s="21">
        <v>35379</v>
      </c>
      <c r="N22" s="23">
        <v>44988</v>
      </c>
      <c r="O22" s="30" t="s">
        <v>39</v>
      </c>
      <c r="R22" s="17"/>
    </row>
    <row r="23" spans="1:19" s="24" customFormat="1" ht="24.9" customHeight="1" x14ac:dyDescent="0.2">
      <c r="A23" s="17">
        <v>21</v>
      </c>
      <c r="B23" s="6">
        <v>18</v>
      </c>
      <c r="C23" s="13" t="s">
        <v>80</v>
      </c>
      <c r="D23" s="8">
        <v>883</v>
      </c>
      <c r="E23" s="8">
        <v>1918.1</v>
      </c>
      <c r="F23" s="20">
        <f t="shared" si="2"/>
        <v>-0.53964861060424374</v>
      </c>
      <c r="G23" s="6">
        <v>256</v>
      </c>
      <c r="H23" s="6">
        <v>13</v>
      </c>
      <c r="I23" s="11">
        <v>19.692307692307693</v>
      </c>
      <c r="J23" s="6">
        <v>4</v>
      </c>
      <c r="K23" s="6">
        <v>5</v>
      </c>
      <c r="L23" s="8">
        <v>43490</v>
      </c>
      <c r="M23" s="10">
        <v>4953</v>
      </c>
      <c r="N23" s="12">
        <v>45012</v>
      </c>
      <c r="O23" s="34" t="s">
        <v>69</v>
      </c>
      <c r="R23" s="17"/>
    </row>
    <row r="24" spans="1:19" s="24" customFormat="1" ht="24.75" customHeight="1" x14ac:dyDescent="0.2">
      <c r="A24" s="17">
        <v>22</v>
      </c>
      <c r="B24" s="6" t="s">
        <v>31</v>
      </c>
      <c r="C24" s="13" t="s">
        <v>85</v>
      </c>
      <c r="D24" s="8">
        <v>819.5</v>
      </c>
      <c r="E24" s="8" t="s">
        <v>18</v>
      </c>
      <c r="F24" s="9" t="s">
        <v>18</v>
      </c>
      <c r="G24" s="6">
        <v>271</v>
      </c>
      <c r="H24" s="6">
        <v>10</v>
      </c>
      <c r="I24" s="11">
        <v>27.1</v>
      </c>
      <c r="J24" s="6">
        <v>5</v>
      </c>
      <c r="K24" s="6">
        <v>1</v>
      </c>
      <c r="L24" s="8">
        <v>819.5</v>
      </c>
      <c r="M24" s="10">
        <v>271</v>
      </c>
      <c r="N24" s="12">
        <v>45037</v>
      </c>
      <c r="O24" s="6" t="s">
        <v>84</v>
      </c>
      <c r="R24" s="17"/>
    </row>
    <row r="25" spans="1:19" s="27" customFormat="1" ht="24.75" customHeight="1" x14ac:dyDescent="0.2">
      <c r="A25" s="17">
        <v>23</v>
      </c>
      <c r="B25" s="6" t="s">
        <v>58</v>
      </c>
      <c r="C25" s="7" t="s">
        <v>59</v>
      </c>
      <c r="D25" s="8">
        <v>768.5</v>
      </c>
      <c r="E25" s="8" t="s">
        <v>18</v>
      </c>
      <c r="F25" s="9" t="s">
        <v>18</v>
      </c>
      <c r="G25" s="10">
        <v>121</v>
      </c>
      <c r="H25" s="11">
        <v>5</v>
      </c>
      <c r="I25" s="22">
        <f>G25/H25</f>
        <v>24.2</v>
      </c>
      <c r="J25" s="6">
        <v>5</v>
      </c>
      <c r="K25" s="6">
        <v>0</v>
      </c>
      <c r="L25" s="8">
        <v>768.5</v>
      </c>
      <c r="M25" s="10">
        <v>121</v>
      </c>
      <c r="N25" s="12" t="s">
        <v>60</v>
      </c>
      <c r="O25" s="31" t="s">
        <v>16</v>
      </c>
      <c r="R25" s="17"/>
      <c r="S25" s="24"/>
    </row>
    <row r="26" spans="1:19" s="27" customFormat="1" ht="24.9" customHeight="1" x14ac:dyDescent="0.2">
      <c r="A26" s="17">
        <v>24</v>
      </c>
      <c r="B26" s="6">
        <v>24</v>
      </c>
      <c r="C26" s="13" t="s">
        <v>81</v>
      </c>
      <c r="D26" s="8">
        <v>621.20000000000005</v>
      </c>
      <c r="E26" s="8">
        <v>904.8</v>
      </c>
      <c r="F26" s="20">
        <f>(D26-E26)/E26</f>
        <v>-0.3134394341290892</v>
      </c>
      <c r="G26" s="6">
        <v>94</v>
      </c>
      <c r="H26" s="6">
        <v>7</v>
      </c>
      <c r="I26" s="11">
        <v>13.428571428571429</v>
      </c>
      <c r="J26" s="6">
        <v>3</v>
      </c>
      <c r="K26" s="6">
        <v>5</v>
      </c>
      <c r="L26" s="8">
        <v>8550</v>
      </c>
      <c r="M26" s="10">
        <v>1575</v>
      </c>
      <c r="N26" s="12">
        <v>45012</v>
      </c>
      <c r="O26" s="34" t="s">
        <v>69</v>
      </c>
      <c r="R26" s="17"/>
      <c r="S26" s="24"/>
    </row>
    <row r="27" spans="1:19" s="27" customFormat="1" ht="24.75" customHeight="1" x14ac:dyDescent="0.2">
      <c r="A27" s="17">
        <v>25</v>
      </c>
      <c r="B27" s="17">
        <v>13</v>
      </c>
      <c r="C27" s="18" t="s">
        <v>42</v>
      </c>
      <c r="D27" s="19">
        <v>527.69000000000005</v>
      </c>
      <c r="E27" s="19">
        <v>3197.33</v>
      </c>
      <c r="F27" s="20">
        <f>(D27-E27)/E27</f>
        <v>-0.83495916905668166</v>
      </c>
      <c r="G27" s="21">
        <v>102</v>
      </c>
      <c r="H27" s="22">
        <v>15</v>
      </c>
      <c r="I27" s="22">
        <f>G27/H27</f>
        <v>6.8</v>
      </c>
      <c r="J27" s="17">
        <v>2</v>
      </c>
      <c r="K27" s="17">
        <v>12</v>
      </c>
      <c r="L27" s="19">
        <v>324815.45</v>
      </c>
      <c r="M27" s="21">
        <v>64376</v>
      </c>
      <c r="N27" s="23">
        <v>44960</v>
      </c>
      <c r="O27" s="30" t="s">
        <v>14</v>
      </c>
      <c r="R27" s="17"/>
      <c r="S27" s="24"/>
    </row>
    <row r="28" spans="1:19" s="27" customFormat="1" ht="24.75" customHeight="1" x14ac:dyDescent="0.2">
      <c r="A28" s="17">
        <v>26</v>
      </c>
      <c r="B28" s="17">
        <v>20</v>
      </c>
      <c r="C28" s="25" t="s">
        <v>44</v>
      </c>
      <c r="D28" s="19">
        <v>409.06</v>
      </c>
      <c r="E28" s="19">
        <v>1660.38</v>
      </c>
      <c r="F28" s="20">
        <f>(D28-E28)/E28</f>
        <v>-0.75363471012659755</v>
      </c>
      <c r="G28" s="17">
        <v>93</v>
      </c>
      <c r="H28" s="22">
        <v>9</v>
      </c>
      <c r="I28" s="22">
        <f>G28/H28</f>
        <v>10.333333333333334</v>
      </c>
      <c r="J28" s="17">
        <v>2</v>
      </c>
      <c r="K28" s="17">
        <v>18</v>
      </c>
      <c r="L28" s="19">
        <v>1044473.39</v>
      </c>
      <c r="M28" s="21">
        <v>194367</v>
      </c>
      <c r="N28" s="23">
        <v>44916</v>
      </c>
      <c r="O28" s="35" t="s">
        <v>47</v>
      </c>
    </row>
    <row r="29" spans="1:19" ht="24.75" customHeight="1" x14ac:dyDescent="0.2">
      <c r="A29" s="17">
        <v>27</v>
      </c>
      <c r="B29" s="9" t="s">
        <v>18</v>
      </c>
      <c r="C29" s="13" t="s">
        <v>66</v>
      </c>
      <c r="D29" s="32">
        <v>400</v>
      </c>
      <c r="E29" s="8" t="s">
        <v>18</v>
      </c>
      <c r="F29" s="9" t="s">
        <v>18</v>
      </c>
      <c r="G29" s="33">
        <v>80</v>
      </c>
      <c r="H29" s="10">
        <v>1</v>
      </c>
      <c r="I29" s="11">
        <f>G29/H29</f>
        <v>80</v>
      </c>
      <c r="J29" s="10">
        <v>1</v>
      </c>
      <c r="K29" s="9" t="s">
        <v>18</v>
      </c>
      <c r="L29" s="33">
        <v>2675850.29</v>
      </c>
      <c r="M29" s="33">
        <v>354244</v>
      </c>
      <c r="N29" s="12">
        <v>44911</v>
      </c>
      <c r="O29" s="30" t="s">
        <v>40</v>
      </c>
    </row>
    <row r="30" spans="1:19" ht="24.75" customHeight="1" x14ac:dyDescent="0.2">
      <c r="A30" s="17">
        <v>28</v>
      </c>
      <c r="B30" s="6">
        <v>19</v>
      </c>
      <c r="C30" s="13" t="s">
        <v>83</v>
      </c>
      <c r="D30" s="8">
        <v>328.35</v>
      </c>
      <c r="E30" s="8">
        <v>1669.9</v>
      </c>
      <c r="F30" s="20">
        <f t="shared" ref="F30:F36" si="3">(D30-E30)/E30</f>
        <v>-0.80337145936882459</v>
      </c>
      <c r="G30" s="6">
        <v>64</v>
      </c>
      <c r="H30" s="6">
        <v>3</v>
      </c>
      <c r="I30" s="11">
        <v>21.333333333333332</v>
      </c>
      <c r="J30" s="6">
        <v>3</v>
      </c>
      <c r="K30" s="6">
        <v>3</v>
      </c>
      <c r="L30" s="8">
        <v>6126.9400000000005</v>
      </c>
      <c r="M30" s="10">
        <v>1125</v>
      </c>
      <c r="N30" s="12">
        <v>45023</v>
      </c>
      <c r="O30" s="6" t="s">
        <v>84</v>
      </c>
    </row>
    <row r="31" spans="1:19" ht="24.75" customHeight="1" x14ac:dyDescent="0.2">
      <c r="A31" s="17">
        <v>29</v>
      </c>
      <c r="B31" s="17">
        <v>34</v>
      </c>
      <c r="C31" s="18" t="s">
        <v>38</v>
      </c>
      <c r="D31" s="19">
        <v>303.60000000000002</v>
      </c>
      <c r="E31" s="19">
        <v>303.10000000000002</v>
      </c>
      <c r="F31" s="20">
        <f t="shared" si="3"/>
        <v>1.649620587264929E-3</v>
      </c>
      <c r="G31" s="21">
        <v>56</v>
      </c>
      <c r="H31" s="22">
        <v>3</v>
      </c>
      <c r="I31" s="22">
        <f>G31/H31</f>
        <v>18.666666666666668</v>
      </c>
      <c r="J31" s="17">
        <v>1</v>
      </c>
      <c r="K31" s="17" t="s">
        <v>18</v>
      </c>
      <c r="L31" s="19">
        <v>35386.199999999997</v>
      </c>
      <c r="M31" s="21">
        <v>5686</v>
      </c>
      <c r="N31" s="23">
        <v>44960</v>
      </c>
      <c r="O31" s="30" t="s">
        <v>40</v>
      </c>
    </row>
    <row r="32" spans="1:19" ht="24.75" customHeight="1" x14ac:dyDescent="0.2">
      <c r="A32" s="17">
        <v>30</v>
      </c>
      <c r="B32" s="17">
        <v>37</v>
      </c>
      <c r="C32" s="18" t="s">
        <v>29</v>
      </c>
      <c r="D32" s="19">
        <v>249</v>
      </c>
      <c r="E32" s="19">
        <v>202.7</v>
      </c>
      <c r="F32" s="20">
        <f t="shared" si="3"/>
        <v>0.22841637888505187</v>
      </c>
      <c r="G32" s="21">
        <v>79</v>
      </c>
      <c r="H32" s="22">
        <v>4</v>
      </c>
      <c r="I32" s="22">
        <f>G32/H32</f>
        <v>19.75</v>
      </c>
      <c r="J32" s="17">
        <v>3</v>
      </c>
      <c r="K32" s="17">
        <v>5</v>
      </c>
      <c r="L32" s="19">
        <v>11712.6</v>
      </c>
      <c r="M32" s="21">
        <v>2154</v>
      </c>
      <c r="N32" s="23">
        <v>45009</v>
      </c>
      <c r="O32" s="30" t="s">
        <v>12</v>
      </c>
    </row>
    <row r="33" spans="1:15" ht="24.75" customHeight="1" x14ac:dyDescent="0.2">
      <c r="A33" s="17">
        <v>31</v>
      </c>
      <c r="B33" s="17">
        <v>23</v>
      </c>
      <c r="C33" s="18" t="s">
        <v>32</v>
      </c>
      <c r="D33" s="19">
        <v>226.7</v>
      </c>
      <c r="E33" s="19">
        <v>1044.4000000000001</v>
      </c>
      <c r="F33" s="20">
        <f t="shared" si="3"/>
        <v>-0.78293757181156642</v>
      </c>
      <c r="G33" s="21">
        <v>33</v>
      </c>
      <c r="H33" s="22">
        <v>3</v>
      </c>
      <c r="I33" s="22">
        <f>G33/H33</f>
        <v>11</v>
      </c>
      <c r="J33" s="17">
        <v>2</v>
      </c>
      <c r="K33" s="17" t="s">
        <v>18</v>
      </c>
      <c r="L33" s="19">
        <v>39547.480000000003</v>
      </c>
      <c r="M33" s="21">
        <v>6714</v>
      </c>
      <c r="N33" s="23">
        <v>44678</v>
      </c>
      <c r="O33" s="30" t="s">
        <v>16</v>
      </c>
    </row>
    <row r="34" spans="1:15" ht="24.75" customHeight="1" x14ac:dyDescent="0.2">
      <c r="A34" s="17">
        <v>32</v>
      </c>
      <c r="B34" s="17">
        <v>29</v>
      </c>
      <c r="C34" s="18" t="s">
        <v>37</v>
      </c>
      <c r="D34" s="19">
        <v>221</v>
      </c>
      <c r="E34" s="19">
        <v>566</v>
      </c>
      <c r="F34" s="20">
        <f t="shared" si="3"/>
        <v>-0.60954063604240283</v>
      </c>
      <c r="G34" s="21">
        <v>41</v>
      </c>
      <c r="H34" s="22">
        <v>2</v>
      </c>
      <c r="I34" s="22">
        <f>G34/H34</f>
        <v>20.5</v>
      </c>
      <c r="J34" s="17">
        <v>2</v>
      </c>
      <c r="K34" s="17">
        <v>10</v>
      </c>
      <c r="L34" s="19">
        <v>274716.63</v>
      </c>
      <c r="M34" s="21">
        <v>46055</v>
      </c>
      <c r="N34" s="23">
        <v>44973</v>
      </c>
      <c r="O34" s="30" t="s">
        <v>13</v>
      </c>
    </row>
    <row r="35" spans="1:15" ht="24.9" customHeight="1" x14ac:dyDescent="0.2">
      <c r="A35" s="17">
        <v>33</v>
      </c>
      <c r="B35" s="6">
        <v>30</v>
      </c>
      <c r="C35" s="13" t="s">
        <v>76</v>
      </c>
      <c r="D35" s="8">
        <v>218.3</v>
      </c>
      <c r="E35" s="8">
        <v>562.4</v>
      </c>
      <c r="F35" s="20">
        <f t="shared" si="3"/>
        <v>-0.61184210526315785</v>
      </c>
      <c r="G35" s="6">
        <v>38</v>
      </c>
      <c r="H35" s="6">
        <v>3</v>
      </c>
      <c r="I35" s="11">
        <v>12.666666666666666</v>
      </c>
      <c r="J35" s="6">
        <v>3</v>
      </c>
      <c r="K35" s="6">
        <v>5</v>
      </c>
      <c r="L35" s="8">
        <v>9053</v>
      </c>
      <c r="M35" s="10">
        <v>1544</v>
      </c>
      <c r="N35" s="12">
        <v>45012</v>
      </c>
      <c r="O35" s="34" t="s">
        <v>69</v>
      </c>
    </row>
    <row r="36" spans="1:15" ht="24.9" customHeight="1" x14ac:dyDescent="0.2">
      <c r="A36" s="17">
        <v>34</v>
      </c>
      <c r="B36" s="6">
        <v>36</v>
      </c>
      <c r="C36" s="13" t="s">
        <v>77</v>
      </c>
      <c r="D36" s="8">
        <v>208</v>
      </c>
      <c r="E36" s="8">
        <v>220.8</v>
      </c>
      <c r="F36" s="20">
        <f t="shared" si="3"/>
        <v>-5.7971014492753672E-2</v>
      </c>
      <c r="G36" s="6">
        <v>43</v>
      </c>
      <c r="H36" s="6">
        <v>3</v>
      </c>
      <c r="I36" s="11">
        <v>14.333333333333334</v>
      </c>
      <c r="J36" s="6">
        <v>2</v>
      </c>
      <c r="K36" s="6">
        <v>5</v>
      </c>
      <c r="L36" s="8">
        <v>18981</v>
      </c>
      <c r="M36" s="10">
        <v>2136</v>
      </c>
      <c r="N36" s="12">
        <v>45012</v>
      </c>
      <c r="O36" s="34" t="s">
        <v>69</v>
      </c>
    </row>
    <row r="37" spans="1:15" ht="24.9" customHeight="1" x14ac:dyDescent="0.2">
      <c r="A37" s="17">
        <v>35</v>
      </c>
      <c r="B37" s="6" t="s">
        <v>18</v>
      </c>
      <c r="C37" s="13" t="s">
        <v>78</v>
      </c>
      <c r="D37" s="8">
        <v>187</v>
      </c>
      <c r="E37" s="8" t="s">
        <v>18</v>
      </c>
      <c r="F37" s="8" t="s">
        <v>18</v>
      </c>
      <c r="G37" s="6">
        <v>58</v>
      </c>
      <c r="H37" s="6">
        <v>2</v>
      </c>
      <c r="I37" s="11">
        <v>29</v>
      </c>
      <c r="J37" s="6">
        <v>2</v>
      </c>
      <c r="K37" s="6" t="s">
        <v>18</v>
      </c>
      <c r="L37" s="8">
        <v>388</v>
      </c>
      <c r="M37" s="10">
        <v>92</v>
      </c>
      <c r="N37" s="12">
        <v>45026</v>
      </c>
      <c r="O37" s="34" t="s">
        <v>69</v>
      </c>
    </row>
    <row r="38" spans="1:15" ht="24.9" customHeight="1" x14ac:dyDescent="0.2">
      <c r="A38" s="17">
        <v>36</v>
      </c>
      <c r="B38" s="6">
        <v>31</v>
      </c>
      <c r="C38" s="13" t="s">
        <v>79</v>
      </c>
      <c r="D38" s="8">
        <v>177.7</v>
      </c>
      <c r="E38" s="8">
        <v>521.79999999999995</v>
      </c>
      <c r="F38" s="20">
        <f>(D38-E38)/E38</f>
        <v>-0.65944806439248749</v>
      </c>
      <c r="G38" s="6">
        <v>28</v>
      </c>
      <c r="H38" s="6">
        <v>2</v>
      </c>
      <c r="I38" s="11">
        <v>14</v>
      </c>
      <c r="J38" s="6">
        <v>2</v>
      </c>
      <c r="K38" s="6">
        <v>5</v>
      </c>
      <c r="L38" s="8">
        <v>21766</v>
      </c>
      <c r="M38" s="10">
        <v>2584</v>
      </c>
      <c r="N38" s="12">
        <v>45012</v>
      </c>
      <c r="O38" s="34" t="s">
        <v>69</v>
      </c>
    </row>
    <row r="39" spans="1:15" ht="24.9" customHeight="1" x14ac:dyDescent="0.2">
      <c r="A39" s="17">
        <v>37</v>
      </c>
      <c r="B39" s="17">
        <v>27</v>
      </c>
      <c r="C39" s="18" t="s">
        <v>35</v>
      </c>
      <c r="D39" s="19">
        <v>151</v>
      </c>
      <c r="E39" s="19">
        <v>614</v>
      </c>
      <c r="F39" s="20">
        <f>(D39-E39)/E39</f>
        <v>-0.75407166123778502</v>
      </c>
      <c r="G39" s="21">
        <v>36</v>
      </c>
      <c r="H39" s="22">
        <v>7</v>
      </c>
      <c r="I39" s="22">
        <f>G39/H39</f>
        <v>5.1428571428571432</v>
      </c>
      <c r="J39" s="17">
        <v>2</v>
      </c>
      <c r="K39" s="17">
        <v>2</v>
      </c>
      <c r="L39" s="19">
        <v>764.6</v>
      </c>
      <c r="M39" s="21">
        <v>152</v>
      </c>
      <c r="N39" s="23">
        <v>45030</v>
      </c>
      <c r="O39" s="30" t="s">
        <v>30</v>
      </c>
    </row>
    <row r="40" spans="1:15" ht="24.9" customHeight="1" x14ac:dyDescent="0.2">
      <c r="A40" s="17">
        <v>38</v>
      </c>
      <c r="B40" s="6">
        <v>39</v>
      </c>
      <c r="C40" s="13" t="s">
        <v>74</v>
      </c>
      <c r="D40" s="8">
        <v>85.5</v>
      </c>
      <c r="E40" s="8">
        <v>92</v>
      </c>
      <c r="F40" s="20">
        <f>(D40-E40)/E40</f>
        <v>-7.0652173913043473E-2</v>
      </c>
      <c r="G40" s="6">
        <v>17</v>
      </c>
      <c r="H40" s="6">
        <v>3</v>
      </c>
      <c r="I40" s="11">
        <v>5.666666666666667</v>
      </c>
      <c r="J40" s="6">
        <v>2</v>
      </c>
      <c r="K40" s="6">
        <v>5</v>
      </c>
      <c r="L40" s="8">
        <v>944</v>
      </c>
      <c r="M40" s="10">
        <v>191</v>
      </c>
      <c r="N40" s="12">
        <v>45012</v>
      </c>
      <c r="O40" s="34" t="s">
        <v>69</v>
      </c>
    </row>
    <row r="41" spans="1:15" ht="24.9" customHeight="1" x14ac:dyDescent="0.2">
      <c r="A41" s="17">
        <v>39</v>
      </c>
      <c r="B41" s="6" t="s">
        <v>18</v>
      </c>
      <c r="C41" s="13" t="s">
        <v>75</v>
      </c>
      <c r="D41" s="8">
        <v>72</v>
      </c>
      <c r="E41" s="8" t="s">
        <v>18</v>
      </c>
      <c r="F41" s="8" t="s">
        <v>18</v>
      </c>
      <c r="G41" s="6">
        <v>15</v>
      </c>
      <c r="H41" s="6">
        <v>1</v>
      </c>
      <c r="I41" s="11">
        <v>15</v>
      </c>
      <c r="J41" s="6">
        <v>1</v>
      </c>
      <c r="K41" s="6" t="s">
        <v>18</v>
      </c>
      <c r="L41" s="8">
        <v>624</v>
      </c>
      <c r="M41" s="10">
        <v>160</v>
      </c>
      <c r="N41" s="12">
        <v>42832</v>
      </c>
      <c r="O41" s="34" t="s">
        <v>69</v>
      </c>
    </row>
    <row r="42" spans="1:15" ht="24.9" customHeight="1" x14ac:dyDescent="0.2">
      <c r="A42" s="17">
        <v>40</v>
      </c>
      <c r="B42" s="6" t="s">
        <v>18</v>
      </c>
      <c r="C42" s="13" t="s">
        <v>82</v>
      </c>
      <c r="D42" s="8">
        <v>64.5</v>
      </c>
      <c r="E42" s="8" t="s">
        <v>18</v>
      </c>
      <c r="F42" s="8" t="s">
        <v>18</v>
      </c>
      <c r="G42" s="6">
        <v>10</v>
      </c>
      <c r="H42" s="6">
        <v>3</v>
      </c>
      <c r="I42" s="11">
        <v>3.3333333333333335</v>
      </c>
      <c r="J42" s="6">
        <v>2</v>
      </c>
      <c r="K42" s="6" t="s">
        <v>18</v>
      </c>
      <c r="L42" s="8">
        <v>723</v>
      </c>
      <c r="M42" s="10">
        <v>146</v>
      </c>
      <c r="N42" s="12">
        <v>45012</v>
      </c>
      <c r="O42" s="34" t="s">
        <v>69</v>
      </c>
    </row>
    <row r="43" spans="1:15" ht="24.9" customHeight="1" x14ac:dyDescent="0.2">
      <c r="A43" s="17">
        <v>41</v>
      </c>
      <c r="B43" s="6" t="s">
        <v>18</v>
      </c>
      <c r="C43" s="13" t="s">
        <v>70</v>
      </c>
      <c r="D43" s="8">
        <v>58</v>
      </c>
      <c r="E43" s="8" t="s">
        <v>18</v>
      </c>
      <c r="F43" s="8" t="s">
        <v>18</v>
      </c>
      <c r="G43" s="6">
        <v>10</v>
      </c>
      <c r="H43" s="6">
        <v>1</v>
      </c>
      <c r="I43" s="11">
        <v>10</v>
      </c>
      <c r="J43" s="6">
        <v>1</v>
      </c>
      <c r="K43" s="6" t="s">
        <v>18</v>
      </c>
      <c r="L43" s="8">
        <v>115</v>
      </c>
      <c r="M43" s="10">
        <v>24</v>
      </c>
      <c r="N43" s="12">
        <v>45012</v>
      </c>
      <c r="O43" s="34" t="s">
        <v>69</v>
      </c>
    </row>
    <row r="44" spans="1:15" ht="24.9" customHeight="1" x14ac:dyDescent="0.2">
      <c r="A44" s="17">
        <v>42</v>
      </c>
      <c r="B44" s="6" t="s">
        <v>18</v>
      </c>
      <c r="C44" s="13" t="s">
        <v>71</v>
      </c>
      <c r="D44" s="8">
        <v>49</v>
      </c>
      <c r="E44" s="8" t="s">
        <v>18</v>
      </c>
      <c r="F44" s="8" t="s">
        <v>18</v>
      </c>
      <c r="G44" s="6">
        <v>9</v>
      </c>
      <c r="H44" s="6">
        <v>1</v>
      </c>
      <c r="I44" s="11">
        <v>9</v>
      </c>
      <c r="J44" s="6">
        <v>1</v>
      </c>
      <c r="K44" s="6" t="s">
        <v>18</v>
      </c>
      <c r="L44" s="8">
        <v>14497</v>
      </c>
      <c r="M44" s="10">
        <v>2984</v>
      </c>
      <c r="N44" s="12">
        <v>43560</v>
      </c>
      <c r="O44" s="34" t="s">
        <v>69</v>
      </c>
    </row>
    <row r="45" spans="1:15" ht="24.9" customHeight="1" x14ac:dyDescent="0.2">
      <c r="A45" s="17">
        <v>43</v>
      </c>
      <c r="B45" s="6">
        <v>42</v>
      </c>
      <c r="C45" s="13" t="s">
        <v>72</v>
      </c>
      <c r="D45" s="8">
        <v>36</v>
      </c>
      <c r="E45" s="8">
        <v>64</v>
      </c>
      <c r="F45" s="20">
        <f>(D45-E45)/E45</f>
        <v>-0.4375</v>
      </c>
      <c r="G45" s="6">
        <v>8</v>
      </c>
      <c r="H45" s="6">
        <v>4</v>
      </c>
      <c r="I45" s="11">
        <v>2</v>
      </c>
      <c r="J45" s="6">
        <v>2</v>
      </c>
      <c r="K45" s="6">
        <v>5</v>
      </c>
      <c r="L45" s="8">
        <v>679</v>
      </c>
      <c r="M45" s="10">
        <v>135</v>
      </c>
      <c r="N45" s="12">
        <v>45012</v>
      </c>
      <c r="O45" s="34" t="s">
        <v>69</v>
      </c>
    </row>
    <row r="46" spans="1:15" ht="24.9" customHeight="1" x14ac:dyDescent="0.2">
      <c r="A46" s="17">
        <v>44</v>
      </c>
      <c r="B46" s="6">
        <v>14</v>
      </c>
      <c r="C46" s="13" t="s">
        <v>45</v>
      </c>
      <c r="D46" s="8">
        <v>34.1</v>
      </c>
      <c r="E46" s="8">
        <v>3009.3599999999997</v>
      </c>
      <c r="F46" s="20">
        <f>(D46-E46)/E46</f>
        <v>-0.98866868702980037</v>
      </c>
      <c r="G46" s="6">
        <v>8</v>
      </c>
      <c r="H46" s="6">
        <v>2</v>
      </c>
      <c r="I46" s="11">
        <v>4</v>
      </c>
      <c r="J46" s="6">
        <v>1</v>
      </c>
      <c r="K46" s="6">
        <v>4</v>
      </c>
      <c r="L46" s="8">
        <v>37325.81</v>
      </c>
      <c r="M46" s="10">
        <v>7597</v>
      </c>
      <c r="N46" s="12">
        <v>45016</v>
      </c>
      <c r="O46" s="6" t="s">
        <v>48</v>
      </c>
    </row>
    <row r="47" spans="1:15" ht="24.9" customHeight="1" x14ac:dyDescent="0.2">
      <c r="A47" s="17">
        <v>45</v>
      </c>
      <c r="B47" s="17">
        <v>25</v>
      </c>
      <c r="C47" s="18" t="s">
        <v>33</v>
      </c>
      <c r="D47" s="19">
        <v>24.4</v>
      </c>
      <c r="E47" s="19">
        <v>821.3</v>
      </c>
      <c r="F47" s="20">
        <f>(D47-E47)/E47</f>
        <v>-0.97029100206988927</v>
      </c>
      <c r="G47" s="21">
        <v>5</v>
      </c>
      <c r="H47" s="22">
        <v>3</v>
      </c>
      <c r="I47" s="22">
        <f>G47/H47</f>
        <v>1.6666666666666667</v>
      </c>
      <c r="J47" s="17">
        <v>1</v>
      </c>
      <c r="K47" s="17">
        <v>6</v>
      </c>
      <c r="L47" s="19">
        <v>64538.64</v>
      </c>
      <c r="M47" s="21">
        <v>11751</v>
      </c>
      <c r="N47" s="23">
        <v>45002</v>
      </c>
      <c r="O47" s="30" t="s">
        <v>13</v>
      </c>
    </row>
    <row r="48" spans="1:15" ht="24.9" customHeight="1" x14ac:dyDescent="0.2">
      <c r="A48" s="17">
        <v>46</v>
      </c>
      <c r="B48" s="6" t="s">
        <v>18</v>
      </c>
      <c r="C48" s="13" t="s">
        <v>73</v>
      </c>
      <c r="D48" s="8">
        <v>20.3</v>
      </c>
      <c r="E48" s="8" t="s">
        <v>18</v>
      </c>
      <c r="F48" s="8" t="s">
        <v>18</v>
      </c>
      <c r="G48" s="6">
        <v>3</v>
      </c>
      <c r="H48" s="6">
        <v>1</v>
      </c>
      <c r="I48" s="11">
        <v>3</v>
      </c>
      <c r="J48" s="6">
        <v>1</v>
      </c>
      <c r="K48" s="6" t="s">
        <v>18</v>
      </c>
      <c r="L48" s="8">
        <v>126200</v>
      </c>
      <c r="M48" s="10">
        <v>18951</v>
      </c>
      <c r="N48" s="12">
        <v>44967</v>
      </c>
      <c r="O48" s="34" t="s">
        <v>69</v>
      </c>
    </row>
    <row r="49" spans="1:15" ht="24.9" customHeight="1" x14ac:dyDescent="0.2">
      <c r="A49" s="17">
        <v>47</v>
      </c>
      <c r="B49" s="17">
        <v>28</v>
      </c>
      <c r="C49" s="18" t="s">
        <v>34</v>
      </c>
      <c r="D49" s="19">
        <v>15</v>
      </c>
      <c r="E49" s="19">
        <v>603.85</v>
      </c>
      <c r="F49" s="20">
        <f>(D49-E49)/E49</f>
        <v>-0.97515939388921091</v>
      </c>
      <c r="G49" s="21">
        <v>3</v>
      </c>
      <c r="H49" s="22">
        <v>1</v>
      </c>
      <c r="I49" s="22">
        <v>3</v>
      </c>
      <c r="J49" s="17">
        <v>1</v>
      </c>
      <c r="K49" s="17">
        <v>9</v>
      </c>
      <c r="L49" s="19">
        <v>71074.53</v>
      </c>
      <c r="M49" s="21">
        <v>14603</v>
      </c>
      <c r="N49" s="23">
        <v>44981</v>
      </c>
      <c r="O49" s="30" t="s">
        <v>16</v>
      </c>
    </row>
    <row r="50" spans="1:15" ht="24.9" customHeight="1" x14ac:dyDescent="0.2">
      <c r="A50" s="17">
        <v>48</v>
      </c>
      <c r="B50" s="9" t="s">
        <v>18</v>
      </c>
      <c r="C50" s="13" t="s">
        <v>64</v>
      </c>
      <c r="D50" s="28">
        <v>11</v>
      </c>
      <c r="E50" s="8" t="s">
        <v>18</v>
      </c>
      <c r="F50" s="8" t="s">
        <v>18</v>
      </c>
      <c r="G50" s="29">
        <v>4</v>
      </c>
      <c r="H50" s="10">
        <v>1</v>
      </c>
      <c r="I50" s="22">
        <f>G50/H50</f>
        <v>4</v>
      </c>
      <c r="J50" s="10">
        <v>1</v>
      </c>
      <c r="K50" s="9" t="s">
        <v>18</v>
      </c>
      <c r="L50" s="33">
        <v>2407.62</v>
      </c>
      <c r="M50" s="33">
        <v>392</v>
      </c>
      <c r="N50" s="12">
        <v>45016</v>
      </c>
      <c r="O50" s="34" t="s">
        <v>65</v>
      </c>
    </row>
    <row r="51" spans="1:15" ht="24.9" customHeight="1" x14ac:dyDescent="0.2">
      <c r="A51" s="38"/>
      <c r="B51" s="39"/>
      <c r="C51" s="40" t="s">
        <v>86</v>
      </c>
      <c r="D51" s="41">
        <f>SUBTOTAL(109,D3:D50)</f>
        <v>269087.66999999993</v>
      </c>
      <c r="E51" s="42">
        <v>367995.79999999993</v>
      </c>
      <c r="F51" s="43">
        <f>(D51-E51)/E51</f>
        <v>-0.26877515993389062</v>
      </c>
      <c r="G51" s="44">
        <f>SUBTOTAL(109,G3:G50)</f>
        <v>47624</v>
      </c>
      <c r="H51" s="45"/>
      <c r="I51" s="46" t="s">
        <v>87</v>
      </c>
      <c r="J51" s="45"/>
      <c r="K51" s="39"/>
      <c r="L51" s="47"/>
      <c r="M51" s="47"/>
      <c r="N51" s="48"/>
      <c r="O51" s="49"/>
    </row>
    <row r="52" spans="1:15" hidden="1" x14ac:dyDescent="0.2">
      <c r="F52" s="3"/>
      <c r="L52" s="2"/>
    </row>
    <row r="53" spans="1:15" hidden="1" x14ac:dyDescent="0.2">
      <c r="F53" s="3"/>
      <c r="L53" s="2"/>
    </row>
    <row r="54" spans="1:15" hidden="1" x14ac:dyDescent="0.2">
      <c r="F54" s="3"/>
      <c r="L54" s="2"/>
    </row>
    <row r="55" spans="1:15" hidden="1" x14ac:dyDescent="0.2">
      <c r="F55" s="3"/>
      <c r="L55" s="2"/>
    </row>
    <row r="56" spans="1:15" hidden="1" x14ac:dyDescent="0.2">
      <c r="F56" s="3"/>
      <c r="L56" s="2"/>
    </row>
    <row r="57" spans="1:15" hidden="1" x14ac:dyDescent="0.2">
      <c r="F57" s="3"/>
      <c r="L57" s="2"/>
    </row>
    <row r="58" spans="1:15" hidden="1" x14ac:dyDescent="0.2">
      <c r="F58" s="3"/>
      <c r="L58" s="2"/>
    </row>
    <row r="59" spans="1:15" hidden="1" x14ac:dyDescent="0.2">
      <c r="F59" s="3"/>
      <c r="L59" s="2"/>
    </row>
    <row r="60" spans="1:15" hidden="1" x14ac:dyDescent="0.2">
      <c r="F60" s="3"/>
      <c r="L60" s="2"/>
    </row>
    <row r="61" spans="1:15" hidden="1" x14ac:dyDescent="0.2">
      <c r="F61" s="3"/>
      <c r="L61" s="2"/>
    </row>
    <row r="62" spans="1:15" hidden="1" x14ac:dyDescent="0.2">
      <c r="F62" s="3"/>
      <c r="L62" s="2"/>
    </row>
    <row r="63" spans="1:15" hidden="1" x14ac:dyDescent="0.2">
      <c r="F63" s="3"/>
      <c r="L63" s="2"/>
    </row>
    <row r="64" spans="1:15" hidden="1" x14ac:dyDescent="0.2">
      <c r="F64" s="3"/>
      <c r="L64" s="2"/>
    </row>
    <row r="65" spans="6:6" hidden="1" x14ac:dyDescent="0.2">
      <c r="F65" s="3"/>
    </row>
    <row r="66" spans="6:6" hidden="1" x14ac:dyDescent="0.2">
      <c r="F66" s="3"/>
    </row>
    <row r="67" spans="6:6" hidden="1" x14ac:dyDescent="0.2">
      <c r="F67" s="3"/>
    </row>
    <row r="68" spans="6:6" hidden="1" x14ac:dyDescent="0.2">
      <c r="F68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F3 F29 F5 F7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DE1A7-3602-4E8C-AF0A-EF6D7FFBEDF2}"/>
</file>

<file path=customXml/itemProps2.xml><?xml version="1.0" encoding="utf-8"?>
<ds:datastoreItem xmlns:ds="http://schemas.openxmlformats.org/officeDocument/2006/customXml" ds:itemID="{97760975-13D5-48A7-93F6-C9021D3FF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04.21-04.27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cp:lastPrinted>2023-04-24T11:09:18Z</cp:lastPrinted>
  <dcterms:created xsi:type="dcterms:W3CDTF">2023-04-24T05:36:19Z</dcterms:created>
  <dcterms:modified xsi:type="dcterms:W3CDTF">2023-05-03T13:01:04Z</dcterms:modified>
</cp:coreProperties>
</file>